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rs kitapları\mbsunu\Ölçekler\"/>
    </mc:Choice>
  </mc:AlternateContent>
  <bookViews>
    <workbookView xWindow="0" yWindow="0" windowWidth="23040" windowHeight="9204"/>
  </bookViews>
  <sheets>
    <sheet name="Veri" sheetId="1" r:id="rId1"/>
    <sheet name="RAPO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C29" i="2"/>
  <c r="C28" i="2"/>
  <c r="C27" i="2"/>
  <c r="G20" i="2"/>
  <c r="C26" i="2"/>
  <c r="G19" i="2"/>
  <c r="B30" i="2"/>
  <c r="B29" i="2"/>
  <c r="B28" i="2"/>
  <c r="B27" i="2"/>
  <c r="F20" i="2"/>
  <c r="B26" i="2"/>
  <c r="B19" i="2"/>
  <c r="A25" i="2"/>
  <c r="A18" i="2"/>
  <c r="K23" i="2"/>
  <c r="K22" i="2"/>
  <c r="K21" i="2"/>
  <c r="K20" i="2"/>
  <c r="K19" i="2"/>
  <c r="J23" i="2"/>
  <c r="J22" i="2"/>
  <c r="J21" i="2"/>
  <c r="J20" i="2"/>
  <c r="G23" i="2"/>
  <c r="G22" i="2"/>
  <c r="G21" i="2"/>
  <c r="C20" i="2"/>
  <c r="C19" i="2"/>
  <c r="F23" i="2"/>
  <c r="F22" i="2"/>
  <c r="F21" i="2"/>
  <c r="B20" i="2"/>
  <c r="F19" i="2"/>
  <c r="C23" i="2"/>
  <c r="C22" i="2"/>
  <c r="C21" i="2"/>
  <c r="C13" i="2"/>
  <c r="C12" i="2"/>
  <c r="B23" i="2"/>
  <c r="B22" i="2"/>
  <c r="B21" i="2"/>
  <c r="B13" i="2"/>
  <c r="J19" i="2"/>
  <c r="B12" i="2"/>
  <c r="I18" i="2"/>
  <c r="E18" i="2"/>
  <c r="I11" i="2"/>
  <c r="K16" i="2"/>
  <c r="K15" i="2"/>
  <c r="K14" i="2"/>
  <c r="K13" i="2"/>
  <c r="G13" i="2"/>
  <c r="K12" i="2"/>
  <c r="G12" i="2"/>
  <c r="J16" i="2"/>
  <c r="J15" i="2"/>
  <c r="J14" i="2"/>
  <c r="J13" i="2"/>
  <c r="F13" i="2"/>
  <c r="J12" i="2"/>
  <c r="F12" i="2"/>
  <c r="G9" i="2"/>
  <c r="K9" i="2"/>
  <c r="G16" i="2"/>
  <c r="G15" i="2"/>
  <c r="G14" i="2"/>
  <c r="F16" i="2"/>
  <c r="F15" i="2"/>
  <c r="F14" i="2"/>
  <c r="C16" i="2"/>
  <c r="C15" i="2"/>
  <c r="C14" i="2"/>
  <c r="C6" i="2"/>
  <c r="C5" i="2"/>
  <c r="B16" i="2"/>
  <c r="B15" i="2"/>
  <c r="B14" i="2"/>
  <c r="B6" i="2"/>
  <c r="B5" i="2"/>
  <c r="K8" i="2"/>
  <c r="K7" i="2"/>
  <c r="K6" i="2"/>
  <c r="K5" i="2"/>
  <c r="J9" i="2"/>
  <c r="J8" i="2"/>
  <c r="J7" i="2"/>
  <c r="J6" i="2"/>
  <c r="F6" i="2"/>
  <c r="J5" i="2"/>
  <c r="F5" i="2"/>
  <c r="E11" i="2"/>
  <c r="A11" i="2"/>
  <c r="I4" i="2"/>
  <c r="B9" i="2"/>
  <c r="B8" i="2"/>
  <c r="B7" i="2"/>
  <c r="C9" i="2"/>
  <c r="C8" i="2"/>
  <c r="C7" i="2"/>
  <c r="G6" i="2"/>
  <c r="G5" i="2"/>
  <c r="G8" i="2"/>
  <c r="G7" i="2"/>
  <c r="F9" i="2"/>
  <c r="F8" i="2"/>
  <c r="F7" i="2"/>
  <c r="A4" i="2"/>
  <c r="E4" i="2"/>
</calcChain>
</file>

<file path=xl/sharedStrings.xml><?xml version="1.0" encoding="utf-8"?>
<sst xmlns="http://schemas.openxmlformats.org/spreadsheetml/2006/main" count="38" uniqueCount="32">
  <si>
    <t>TARİH</t>
  </si>
  <si>
    <t>AD SOYAD</t>
  </si>
  <si>
    <t>S.N</t>
  </si>
  <si>
    <t>Üveys Bilal Pehlivan</t>
  </si>
  <si>
    <t>Muhammed Sancaktutan</t>
  </si>
  <si>
    <t>Nurulayn Turhan</t>
  </si>
  <si>
    <t>Ertuğrul Kopuz</t>
  </si>
  <si>
    <t>Amine Derin Yılmaz</t>
  </si>
  <si>
    <t>Buğra Avcı</t>
  </si>
  <si>
    <t>Berk Alev</t>
  </si>
  <si>
    <t>Furkan Bakır</t>
  </si>
  <si>
    <t>Defne Durna</t>
  </si>
  <si>
    <t>Ömer Yiğit Dervişoğlu</t>
  </si>
  <si>
    <t>Narin Su Kazancı</t>
  </si>
  <si>
    <t>Ömer Faruk Demirkapı</t>
  </si>
  <si>
    <t>Hiranur Emir</t>
  </si>
  <si>
    <t>Emir Yılmaz</t>
  </si>
  <si>
    <t>Abdülkerim Baş</t>
  </si>
  <si>
    <t>1/A SINIFI HIZLI OKUMA TAKİP LİSTESİ</t>
  </si>
  <si>
    <t>MBSUNU</t>
  </si>
  <si>
    <t>Hafta 1</t>
  </si>
  <si>
    <t>Hafta 2</t>
  </si>
  <si>
    <t>Hafta 3</t>
  </si>
  <si>
    <t>Hafta 4</t>
  </si>
  <si>
    <t>Hafta 5</t>
  </si>
  <si>
    <t>Hafta 6</t>
  </si>
  <si>
    <t>Hafta 7</t>
  </si>
  <si>
    <t>Hafta 8</t>
  </si>
  <si>
    <t>Hafta 9</t>
  </si>
  <si>
    <t>Hafta 10</t>
  </si>
  <si>
    <r>
      <t xml:space="preserve">RAPOR SAYFASI
</t>
    </r>
    <r>
      <rPr>
        <sz val="10"/>
        <color theme="1"/>
        <rFont val="Tahoma"/>
        <family val="2"/>
        <charset val="162"/>
      </rPr>
      <t>(Bu sayfada herhangi bir veri girişi yapmayınız!)</t>
    </r>
  </si>
  <si>
    <t>Muhammet BOZKURT
Sınıf Öğretmeni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</si>
</sst>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7"/>
      <color theme="1"/>
      <name val="Tahoma"/>
      <family val="2"/>
      <charset val="162"/>
    </font>
    <font>
      <sz val="7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B29" sqref="B29"/>
    </sheetView>
  </sheetViews>
  <sheetFormatPr defaultRowHeight="14.4" x14ac:dyDescent="0.3"/>
  <cols>
    <col min="1" max="1" width="5.88671875" customWidth="1"/>
    <col min="2" max="2" width="28.5546875" customWidth="1"/>
    <col min="3" max="12" width="4.77734375" customWidth="1"/>
  </cols>
  <sheetData>
    <row r="1" spans="1:12" x14ac:dyDescent="0.3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ht="25.05" customHeight="1" x14ac:dyDescent="0.3">
      <c r="A4" s="4" t="s">
        <v>2</v>
      </c>
      <c r="B4" s="4" t="s">
        <v>1</v>
      </c>
      <c r="C4" s="4" t="s">
        <v>0</v>
      </c>
      <c r="D4" s="4"/>
      <c r="E4" s="4"/>
      <c r="F4" s="4"/>
      <c r="G4" s="4"/>
      <c r="H4" s="4"/>
      <c r="I4" s="4"/>
      <c r="J4" s="4"/>
      <c r="K4" s="4"/>
      <c r="L4" s="4"/>
    </row>
    <row r="5" spans="1:12" ht="87" customHeight="1" x14ac:dyDescent="0.3">
      <c r="A5" s="4"/>
      <c r="B5" s="4"/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</row>
    <row r="6" spans="1:12" ht="25.05" customHeight="1" x14ac:dyDescent="0.3">
      <c r="A6" s="6">
        <v>1</v>
      </c>
      <c r="B6" s="7" t="s">
        <v>3</v>
      </c>
      <c r="C6" s="8">
        <v>38</v>
      </c>
      <c r="D6" s="6"/>
      <c r="E6" s="6"/>
      <c r="F6" s="6"/>
      <c r="G6" s="6"/>
      <c r="H6" s="6"/>
      <c r="I6" s="6"/>
      <c r="J6" s="6"/>
      <c r="K6" s="6"/>
      <c r="L6" s="6"/>
    </row>
    <row r="7" spans="1:12" ht="25.05" customHeight="1" x14ac:dyDescent="0.3">
      <c r="A7" s="6">
        <v>2</v>
      </c>
      <c r="B7" s="7" t="s">
        <v>4</v>
      </c>
      <c r="C7" s="9">
        <v>44</v>
      </c>
      <c r="D7" s="6"/>
      <c r="E7" s="6"/>
      <c r="F7" s="6"/>
      <c r="G7" s="6"/>
      <c r="H7" s="6"/>
      <c r="I7" s="6"/>
      <c r="J7" s="6"/>
      <c r="K7" s="6"/>
      <c r="L7" s="6"/>
    </row>
    <row r="8" spans="1:12" ht="25.05" customHeight="1" x14ac:dyDescent="0.3">
      <c r="A8" s="6">
        <v>3</v>
      </c>
      <c r="B8" s="7" t="s">
        <v>5</v>
      </c>
      <c r="C8" s="9">
        <v>48</v>
      </c>
      <c r="D8" s="6"/>
      <c r="E8" s="6"/>
      <c r="F8" s="6"/>
      <c r="G8" s="6"/>
      <c r="H8" s="6"/>
      <c r="I8" s="6"/>
      <c r="J8" s="6"/>
      <c r="K8" s="6"/>
      <c r="L8" s="6"/>
    </row>
    <row r="9" spans="1:12" ht="25.05" customHeight="1" x14ac:dyDescent="0.3">
      <c r="A9" s="6">
        <v>4</v>
      </c>
      <c r="B9" s="7" t="s">
        <v>6</v>
      </c>
      <c r="C9" s="9">
        <v>64</v>
      </c>
      <c r="D9" s="6"/>
      <c r="E9" s="6"/>
      <c r="F9" s="6"/>
      <c r="G9" s="6"/>
      <c r="H9" s="6"/>
      <c r="I9" s="6"/>
      <c r="J9" s="6"/>
      <c r="K9" s="6"/>
      <c r="L9" s="6"/>
    </row>
    <row r="10" spans="1:12" ht="25.05" customHeight="1" x14ac:dyDescent="0.3">
      <c r="A10" s="6">
        <v>5</v>
      </c>
      <c r="B10" s="7" t="s">
        <v>7</v>
      </c>
      <c r="C10" s="9">
        <v>39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ht="25.05" customHeight="1" x14ac:dyDescent="0.3">
      <c r="A11" s="6">
        <v>6</v>
      </c>
      <c r="B11" s="7" t="s">
        <v>8</v>
      </c>
      <c r="C11" s="9">
        <v>41</v>
      </c>
      <c r="D11" s="6"/>
      <c r="E11" s="6"/>
      <c r="F11" s="6"/>
      <c r="G11" s="6"/>
      <c r="H11" s="6"/>
      <c r="I11" s="6"/>
      <c r="J11" s="6"/>
      <c r="K11" s="6"/>
      <c r="L11" s="6"/>
    </row>
    <row r="12" spans="1:12" ht="25.05" customHeight="1" x14ac:dyDescent="0.3">
      <c r="A12" s="6">
        <v>7</v>
      </c>
      <c r="B12" s="7" t="s">
        <v>9</v>
      </c>
      <c r="C12" s="9">
        <v>50</v>
      </c>
      <c r="D12" s="6"/>
      <c r="E12" s="6"/>
      <c r="F12" s="6"/>
      <c r="G12" s="6"/>
      <c r="H12" s="6"/>
      <c r="I12" s="6"/>
      <c r="J12" s="6"/>
      <c r="K12" s="6"/>
      <c r="L12" s="6"/>
    </row>
    <row r="13" spans="1:12" ht="25.05" customHeight="1" x14ac:dyDescent="0.3">
      <c r="A13" s="6">
        <v>8</v>
      </c>
      <c r="B13" s="7" t="s">
        <v>10</v>
      </c>
      <c r="C13" s="9">
        <v>49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 ht="25.05" customHeight="1" x14ac:dyDescent="0.3">
      <c r="A14" s="6">
        <v>9</v>
      </c>
      <c r="B14" s="7" t="s">
        <v>11</v>
      </c>
      <c r="C14" s="9">
        <v>58</v>
      </c>
      <c r="D14" s="6"/>
      <c r="E14" s="6"/>
      <c r="F14" s="6"/>
      <c r="G14" s="6"/>
      <c r="H14" s="6"/>
      <c r="I14" s="6"/>
      <c r="J14" s="6"/>
      <c r="K14" s="6"/>
      <c r="L14" s="6"/>
    </row>
    <row r="15" spans="1:12" ht="25.05" customHeight="1" x14ac:dyDescent="0.3">
      <c r="A15" s="6">
        <v>10</v>
      </c>
      <c r="B15" s="7" t="s">
        <v>12</v>
      </c>
      <c r="C15" s="9">
        <v>85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 ht="25.05" customHeight="1" x14ac:dyDescent="0.3">
      <c r="A16" s="6">
        <v>11</v>
      </c>
      <c r="B16" s="7" t="s">
        <v>13</v>
      </c>
      <c r="C16" s="9">
        <v>56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25.05" customHeight="1" x14ac:dyDescent="0.3">
      <c r="A17" s="6">
        <v>12</v>
      </c>
      <c r="B17" s="7" t="s">
        <v>14</v>
      </c>
      <c r="C17" s="9">
        <v>59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25.05" customHeight="1" x14ac:dyDescent="0.3">
      <c r="A18" s="6">
        <v>13</v>
      </c>
      <c r="B18" s="7" t="s">
        <v>15</v>
      </c>
      <c r="C18" s="9">
        <v>52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25.05" customHeight="1" x14ac:dyDescent="0.3">
      <c r="A19" s="6">
        <v>14</v>
      </c>
      <c r="B19" s="7" t="s">
        <v>16</v>
      </c>
      <c r="C19" s="9">
        <v>72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25.05" customHeight="1" x14ac:dyDescent="0.3">
      <c r="A20" s="6">
        <v>15</v>
      </c>
      <c r="B20" s="7" t="s">
        <v>17</v>
      </c>
      <c r="C20" s="9">
        <v>84</v>
      </c>
      <c r="D20" s="6"/>
      <c r="E20" s="6"/>
      <c r="F20" s="6"/>
      <c r="G20" s="6"/>
      <c r="H20" s="6"/>
      <c r="I20" s="6"/>
      <c r="J20" s="6"/>
      <c r="K20" s="6"/>
      <c r="L20" s="6"/>
    </row>
    <row r="21" spans="1:12" ht="25.05" customHeight="1" x14ac:dyDescent="0.3">
      <c r="A21" s="6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5.05" customHeight="1" x14ac:dyDescent="0.3">
      <c r="A22" s="6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25.05" customHeight="1" x14ac:dyDescent="0.3">
      <c r="A23" s="6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25.05" customHeight="1" x14ac:dyDescent="0.3">
      <c r="A24" s="6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25.05" customHeight="1" x14ac:dyDescent="0.3">
      <c r="A25" s="6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</row>
    <row r="28" spans="1:12" x14ac:dyDescent="0.3">
      <c r="C28" s="16" t="s">
        <v>31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5">
    <mergeCell ref="A1:L2"/>
    <mergeCell ref="C4:L4"/>
    <mergeCell ref="A4:A5"/>
    <mergeCell ref="B4:B5"/>
    <mergeCell ref="C28:L2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F7" sqref="F7"/>
    </sheetView>
  </sheetViews>
  <sheetFormatPr defaultRowHeight="14.4" x14ac:dyDescent="0.3"/>
  <cols>
    <col min="1" max="1" width="5.77734375" customWidth="1"/>
    <col min="2" max="2" width="28.77734375" customWidth="1"/>
    <col min="3" max="3" width="5.77734375" style="3" customWidth="1"/>
    <col min="4" max="4" width="3.77734375" customWidth="1"/>
    <col min="5" max="5" width="5.77734375" customWidth="1"/>
    <col min="6" max="6" width="28.77734375" customWidth="1"/>
    <col min="7" max="7" width="5.77734375" customWidth="1"/>
    <col min="8" max="8" width="3.77734375" customWidth="1"/>
    <col min="9" max="9" width="5.77734375" customWidth="1"/>
    <col min="10" max="10" width="28.77734375" customWidth="1"/>
    <col min="11" max="11" width="5.77734375" customWidth="1"/>
  </cols>
  <sheetData>
    <row r="1" spans="1:11" s="2" customFormat="1" ht="13.2" x14ac:dyDescent="0.25">
      <c r="A1" s="15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2" customFormat="1" ht="32.4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2" customFormat="1" ht="13.2" x14ac:dyDescent="0.25">
      <c r="C3" s="3"/>
    </row>
    <row r="4" spans="1:11" s="2" customFormat="1" ht="27.6" customHeight="1" x14ac:dyDescent="0.25">
      <c r="A4" s="12" t="str">
        <f>Veri!C5</f>
        <v>Hafta 1</v>
      </c>
      <c r="B4" s="13"/>
      <c r="C4" s="13"/>
      <c r="D4" s="10" t="s">
        <v>19</v>
      </c>
      <c r="E4" s="12" t="str">
        <f>Veri!D5</f>
        <v>Hafta 2</v>
      </c>
      <c r="F4" s="13"/>
      <c r="G4" s="13"/>
      <c r="H4" s="10" t="s">
        <v>19</v>
      </c>
      <c r="I4" s="12" t="str">
        <f>Veri!E5</f>
        <v>Hafta 3</v>
      </c>
      <c r="J4" s="13"/>
      <c r="K4" s="13"/>
    </row>
    <row r="5" spans="1:11" s="2" customFormat="1" ht="25.05" customHeight="1" x14ac:dyDescent="0.25">
      <c r="A5" s="6">
        <v>1</v>
      </c>
      <c r="B5" s="7" t="str">
        <f>IFERROR(INDEX(Veri!B6:B25, MATCH(MAX(Veri!C6:C25), Veri!C6:C25, 0)),"veri girin")</f>
        <v>Ömer Yiğit Dervişoğlu</v>
      </c>
      <c r="C5" s="8">
        <f>IFERROR(MAX(Veri!C6:C25), "0")</f>
        <v>85</v>
      </c>
      <c r="D5" s="11"/>
      <c r="E5" s="6">
        <v>1</v>
      </c>
      <c r="F5" s="7" t="str">
        <f>IFERROR(INDEX(Veri!B6:B25, MATCH(MAX(Veri!D6:D25), Veri!D6:D25, 0)),"veri girin")</f>
        <v>veri girin</v>
      </c>
      <c r="G5" s="8">
        <f>IFERROR(MAX(Veri!D6:D25), "0")</f>
        <v>0</v>
      </c>
      <c r="H5" s="11"/>
      <c r="I5" s="6">
        <v>1</v>
      </c>
      <c r="J5" s="7" t="str">
        <f>IFERROR(INDEX(Veri!B6:B25, MATCH(MAX(Veri!E6:E25), Veri!E6:E25, 0)),"veri girin")</f>
        <v>veri girin</v>
      </c>
      <c r="K5" s="8">
        <f>IFERROR(MAX(Veri!E6:E25), "0")</f>
        <v>0</v>
      </c>
    </row>
    <row r="6" spans="1:11" s="2" customFormat="1" ht="25.05" customHeight="1" x14ac:dyDescent="0.25">
      <c r="A6" s="6">
        <v>2</v>
      </c>
      <c r="B6" s="7" t="str">
        <f>IFERROR(INDEX(Veri!B6:B25, MATCH(LARGE(Veri!C6:C25, 2), Veri!C6:C25, 0)),"veri girin")</f>
        <v>Abdülkerim Baş</v>
      </c>
      <c r="C6" s="8">
        <f>IFERROR(LARGE(Veri!C6:C25, 2), "0")</f>
        <v>84</v>
      </c>
      <c r="D6" s="11"/>
      <c r="E6" s="6">
        <v>2</v>
      </c>
      <c r="F6" s="7" t="str">
        <f>IFERROR(INDEX(Veri!B6:B25, MATCH(LARGE(Veri!D6:D25, 2), Veri!D6:D25, 0)), "veri girin")</f>
        <v>veri girin</v>
      </c>
      <c r="G6" s="8" t="str">
        <f>IFERROR(LARGE(Veri!D6:D25, 2), "0")</f>
        <v>0</v>
      </c>
      <c r="H6" s="11"/>
      <c r="I6" s="6">
        <v>2</v>
      </c>
      <c r="J6" s="7" t="str">
        <f>IFERROR(INDEX(Veri!B6:B25, MATCH(LARGE(Veri!E6:E25, 2), Veri!E6:E25, 0)), "veri girin")</f>
        <v>veri girin</v>
      </c>
      <c r="K6" s="8" t="str">
        <f>IFERROR(LARGE(Veri!E6:E25, 2), "0")</f>
        <v>0</v>
      </c>
    </row>
    <row r="7" spans="1:11" s="2" customFormat="1" ht="25.05" customHeight="1" x14ac:dyDescent="0.25">
      <c r="A7" s="6">
        <v>3</v>
      </c>
      <c r="B7" s="7" t="str">
        <f>IFERROR(INDEX(Veri!B6:B25, MATCH(LARGE(Veri!C6:C25, 3), Veri!C6:C25, 0)),"veri girin")</f>
        <v>Emir Yılmaz</v>
      </c>
      <c r="C7" s="8">
        <f>IFERROR(LARGE(Veri!C6:C25, 3), "0")</f>
        <v>72</v>
      </c>
      <c r="D7" s="11"/>
      <c r="E7" s="6">
        <v>3</v>
      </c>
      <c r="F7" s="7" t="str">
        <f>IFERROR(INDEX(Veri!B6:B25, MATCH(LARGE(Veri!D6:D25, 3), Veri!D6:D25, 0)), "veri girin")</f>
        <v>veri girin</v>
      </c>
      <c r="G7" s="8" t="str">
        <f>IFERROR(LARGE(Veri!D6:D25, 3), "0")</f>
        <v>0</v>
      </c>
      <c r="H7" s="11"/>
      <c r="I7" s="6">
        <v>3</v>
      </c>
      <c r="J7" s="7" t="str">
        <f>IFERROR(INDEX(Veri!B6:B25, MATCH(LARGE(Veri!E6:E25, 3), Veri!E6:E25, 0)), "veri girin")</f>
        <v>veri girin</v>
      </c>
      <c r="K7" s="8" t="str">
        <f>IFERROR(LARGE(Veri!E6:E25, 3), "0")</f>
        <v>0</v>
      </c>
    </row>
    <row r="8" spans="1:11" s="2" customFormat="1" ht="25.05" customHeight="1" x14ac:dyDescent="0.25">
      <c r="A8" s="6">
        <v>4</v>
      </c>
      <c r="B8" s="7" t="str">
        <f>IFERROR(INDEX(Veri!B6:B25, MATCH(LARGE(Veri!C6:C25, 4), Veri!C6:C25, 0)),"veri girin")</f>
        <v>Ertuğrul Kopuz</v>
      </c>
      <c r="C8" s="8">
        <f>IFERROR(LARGE(Veri!C6:C25, 4), "0")</f>
        <v>64</v>
      </c>
      <c r="D8" s="11"/>
      <c r="E8" s="6">
        <v>4</v>
      </c>
      <c r="F8" s="7" t="str">
        <f>IFERROR(INDEX(Veri!B6:B25, MATCH(LARGE(Veri!D6:D25, 4), Veri!D6:D25, 0)), "veri girin")</f>
        <v>veri girin</v>
      </c>
      <c r="G8" s="8" t="str">
        <f>IFERROR(LARGE(Veri!D6:D25, 4), "0")</f>
        <v>0</v>
      </c>
      <c r="H8" s="11"/>
      <c r="I8" s="6">
        <v>4</v>
      </c>
      <c r="J8" s="7" t="str">
        <f>IFERROR(INDEX(Veri!B6:B25, MATCH(LARGE(Veri!E6:E25, 4), Veri!E6:E25, 0)), "veri girin")</f>
        <v>veri girin</v>
      </c>
      <c r="K8" s="8" t="str">
        <f>IFERROR(LARGE(Veri!E6:E25, 4), "0")</f>
        <v>0</v>
      </c>
    </row>
    <row r="9" spans="1:11" s="2" customFormat="1" ht="25.05" customHeight="1" x14ac:dyDescent="0.25">
      <c r="A9" s="6">
        <v>5</v>
      </c>
      <c r="B9" s="7" t="str">
        <f>IFERROR(INDEX(Veri!B6:B25, MATCH(LARGE(Veri!C6:C25, 5), Veri!C6:C25, 0)),"veri girin")</f>
        <v>Ömer Faruk Demirkapı</v>
      </c>
      <c r="C9" s="8">
        <f>IFERROR(LARGE(Veri!C6:C25, 5), "0")</f>
        <v>59</v>
      </c>
      <c r="D9" s="11"/>
      <c r="E9" s="6">
        <v>5</v>
      </c>
      <c r="F9" s="7" t="str">
        <f>IFERROR(INDEX(Veri!B6:B25, MATCH(LARGE(Veri!D6:D25, 5), Veri!D6:D25, 0)), "veri girin")</f>
        <v>veri girin</v>
      </c>
      <c r="G9" s="8" t="str">
        <f>IFERROR(LARGE(Veri!D6:D25, 5), "0")</f>
        <v>0</v>
      </c>
      <c r="H9" s="11"/>
      <c r="I9" s="6">
        <v>5</v>
      </c>
      <c r="J9" s="7" t="str">
        <f>IFERROR(INDEX(Veri!B6:B25, MATCH(LARGE(Veri!E6:E25, 5), Veri!E6:E25, 0)), "veri girin")</f>
        <v>veri girin</v>
      </c>
      <c r="K9" s="8" t="str">
        <f>IFERROR(LARGE(Veri!E6:E25, 5), "0")</f>
        <v>0</v>
      </c>
    </row>
    <row r="10" spans="1:11" s="2" customFormat="1" ht="13.2" x14ac:dyDescent="0.25">
      <c r="C10" s="3"/>
    </row>
    <row r="11" spans="1:11" s="2" customFormat="1" ht="27.6" customHeight="1" x14ac:dyDescent="0.25">
      <c r="A11" s="12" t="str">
        <f>Veri!F5</f>
        <v>Hafta 4</v>
      </c>
      <c r="B11" s="13"/>
      <c r="C11" s="13"/>
      <c r="D11" s="10" t="s">
        <v>19</v>
      </c>
      <c r="E11" s="12" t="str">
        <f>Veri!G5</f>
        <v>Hafta 5</v>
      </c>
      <c r="F11" s="13"/>
      <c r="G11" s="13"/>
      <c r="H11" s="10" t="s">
        <v>19</v>
      </c>
      <c r="I11" s="12" t="str">
        <f>Veri!H5</f>
        <v>Hafta 6</v>
      </c>
      <c r="J11" s="13"/>
      <c r="K11" s="13"/>
    </row>
    <row r="12" spans="1:11" s="2" customFormat="1" ht="25.05" customHeight="1" x14ac:dyDescent="0.25">
      <c r="A12" s="6">
        <v>1</v>
      </c>
      <c r="B12" s="7" t="str">
        <f>IFERROR(INDEX(Veri!B6:B25, MATCH(MAX(Veri!F6:F25), Veri!F6:F25, 0)),"veri girin")</f>
        <v>veri girin</v>
      </c>
      <c r="C12" s="8">
        <f>IFERROR(MAX(Veri!F6:F25), "0")</f>
        <v>0</v>
      </c>
      <c r="D12" s="11"/>
      <c r="E12" s="6">
        <v>1</v>
      </c>
      <c r="F12" s="7" t="str">
        <f>IFERROR(INDEX(Veri!B6:B25, MATCH(MAX(Veri!G6:G25), Veri!G6:G25, 0)),"veri girin")</f>
        <v>veri girin</v>
      </c>
      <c r="G12" s="8">
        <f>IFERROR(MAX(Veri!G6:G25), "0")</f>
        <v>0</v>
      </c>
      <c r="H12" s="11"/>
      <c r="I12" s="6">
        <v>1</v>
      </c>
      <c r="J12" s="7" t="str">
        <f>IFERROR(INDEX(Veri!B6:B25, MATCH(MAX(Veri!H6:H25), Veri!H6:H25, 0)),"veri girin")</f>
        <v>veri girin</v>
      </c>
      <c r="K12" s="8">
        <f>IFERROR(MAX(Veri!H6:H25), "0")</f>
        <v>0</v>
      </c>
    </row>
    <row r="13" spans="1:11" s="2" customFormat="1" ht="25.05" customHeight="1" x14ac:dyDescent="0.25">
      <c r="A13" s="6">
        <v>2</v>
      </c>
      <c r="B13" s="7" t="str">
        <f>IFERROR(INDEX(Veri!B6:B25, MATCH(LARGE(Veri!F6:F25, 2), Veri!F6:F25, 0)),"veri girin")</f>
        <v>veri girin</v>
      </c>
      <c r="C13" s="8" t="str">
        <f>IFERROR(LARGE(Veri!F6:F25, 2), "0")</f>
        <v>0</v>
      </c>
      <c r="D13" s="11"/>
      <c r="E13" s="6">
        <v>2</v>
      </c>
      <c r="F13" s="7" t="str">
        <f>IFERROR(INDEX(Veri!B6:B25, MATCH(LARGE(Veri!G6:G25, 2), Veri!G6:G25, 0)),"veri girin")</f>
        <v>veri girin</v>
      </c>
      <c r="G13" s="8" t="str">
        <f>IFERROR(LARGE(Veri!G6:G25, 2), "0")</f>
        <v>0</v>
      </c>
      <c r="H13" s="11"/>
      <c r="I13" s="6">
        <v>2</v>
      </c>
      <c r="J13" s="7" t="str">
        <f>IFERROR(INDEX(Veri!B6:B25, MATCH(LARGE(Veri!H6:H25, 2), Veri!H6:H25, 0)),"veri girin")</f>
        <v>veri girin</v>
      </c>
      <c r="K13" s="8" t="str">
        <f>IFERROR(LARGE(Veri!H6:H25, 2), "0")</f>
        <v>0</v>
      </c>
    </row>
    <row r="14" spans="1:11" s="2" customFormat="1" ht="25.05" customHeight="1" x14ac:dyDescent="0.25">
      <c r="A14" s="6">
        <v>3</v>
      </c>
      <c r="B14" s="7" t="str">
        <f>IFERROR(INDEX(Veri!B6:B25, MATCH(LARGE(Veri!F6:F25, 3), Veri!F6:F25, 0)),"veri girin")</f>
        <v>veri girin</v>
      </c>
      <c r="C14" s="8" t="str">
        <f>IFERROR(LARGE(Veri!F6:F25, 3), "0")</f>
        <v>0</v>
      </c>
      <c r="D14" s="11"/>
      <c r="E14" s="6">
        <v>3</v>
      </c>
      <c r="F14" s="7" t="str">
        <f>IFERROR(INDEX(Veri!B6:B25, MATCH(LARGE(Veri!G6:G25, 3), Veri!G6:G25, 0)),"veri girin")</f>
        <v>veri girin</v>
      </c>
      <c r="G14" s="8" t="str">
        <f>IFERROR(LARGE(Veri!G6:G25, 3), "0")</f>
        <v>0</v>
      </c>
      <c r="H14" s="11"/>
      <c r="I14" s="6">
        <v>3</v>
      </c>
      <c r="J14" s="7" t="str">
        <f>IFERROR(INDEX(Veri!B6:B25, MATCH(LARGE(Veri!H6:H25, 3), Veri!H6:H25, 0)),"veri girin")</f>
        <v>veri girin</v>
      </c>
      <c r="K14" s="8" t="str">
        <f>IFERROR(LARGE(Veri!H6:H25, 3), "0")</f>
        <v>0</v>
      </c>
    </row>
    <row r="15" spans="1:11" s="2" customFormat="1" ht="25.05" customHeight="1" x14ac:dyDescent="0.25">
      <c r="A15" s="6">
        <v>4</v>
      </c>
      <c r="B15" s="7" t="str">
        <f>IFERROR(INDEX(Veri!B6:B25, MATCH(LARGE(Veri!F6:F25, 4), Veri!F6:F25, 0)),"veri girin")</f>
        <v>veri girin</v>
      </c>
      <c r="C15" s="8" t="str">
        <f>IFERROR(LARGE(Veri!F6:F25, 4), "0")</f>
        <v>0</v>
      </c>
      <c r="D15" s="11"/>
      <c r="E15" s="6">
        <v>4</v>
      </c>
      <c r="F15" s="7" t="str">
        <f>IFERROR(INDEX(Veri!B6:B25, MATCH(LARGE(Veri!G6:G25, 4), Veri!G6:G25, 0)),"veri girin")</f>
        <v>veri girin</v>
      </c>
      <c r="G15" s="8" t="str">
        <f>IFERROR(LARGE(Veri!G6:G25, 4), "0")</f>
        <v>0</v>
      </c>
      <c r="H15" s="11"/>
      <c r="I15" s="6">
        <v>4</v>
      </c>
      <c r="J15" s="7" t="str">
        <f>IFERROR(INDEX(Veri!B6:B25, MATCH(LARGE(Veri!H6:H25, 4), Veri!H6:H25, 0)),"veri girin")</f>
        <v>veri girin</v>
      </c>
      <c r="K15" s="8" t="str">
        <f>IFERROR(LARGE(Veri!H6:H25, 4), "0")</f>
        <v>0</v>
      </c>
    </row>
    <row r="16" spans="1:11" s="2" customFormat="1" ht="25.05" customHeight="1" x14ac:dyDescent="0.25">
      <c r="A16" s="6">
        <v>5</v>
      </c>
      <c r="B16" s="7" t="str">
        <f>IFERROR(INDEX(Veri!B6:B25, MATCH(LARGE(Veri!F6:F25, 5), Veri!F6:F25, 0)),"veri girin")</f>
        <v>veri girin</v>
      </c>
      <c r="C16" s="8" t="str">
        <f>IFERROR(LARGE(Veri!F6:F25, 5), "0")</f>
        <v>0</v>
      </c>
      <c r="D16" s="11"/>
      <c r="E16" s="6">
        <v>5</v>
      </c>
      <c r="F16" s="7" t="str">
        <f>IFERROR(INDEX(Veri!B6:B25, MATCH(LARGE(Veri!G6:G25, 5), Veri!G6:G25, 0)),"veri girin")</f>
        <v>veri girin</v>
      </c>
      <c r="G16" s="8" t="str">
        <f>IFERROR(LARGE(Veri!G6:G25, 5), "0")</f>
        <v>0</v>
      </c>
      <c r="H16" s="11"/>
      <c r="I16" s="6">
        <v>5</v>
      </c>
      <c r="J16" s="7" t="str">
        <f>IFERROR(INDEX(Veri!B6:B25, MATCH(LARGE(Veri!H6:H25, 5), Veri!H6:H25, 0)),"veri girin")</f>
        <v>veri girin</v>
      </c>
      <c r="K16" s="8" t="str">
        <f>IFERROR(LARGE(Veri!H6:H25, 5), "0")</f>
        <v>0</v>
      </c>
    </row>
    <row r="17" spans="1:11" s="2" customFormat="1" ht="13.2" x14ac:dyDescent="0.25">
      <c r="C17" s="3"/>
    </row>
    <row r="18" spans="1:11" s="2" customFormat="1" ht="27.6" customHeight="1" x14ac:dyDescent="0.25">
      <c r="A18" s="12" t="str">
        <f>Veri!I5</f>
        <v>Hafta 7</v>
      </c>
      <c r="B18" s="13"/>
      <c r="C18" s="13"/>
      <c r="D18" s="10" t="s">
        <v>19</v>
      </c>
      <c r="E18" s="12" t="str">
        <f>Veri!J5</f>
        <v>Hafta 8</v>
      </c>
      <c r="F18" s="13"/>
      <c r="G18" s="13"/>
      <c r="H18" s="10" t="s">
        <v>19</v>
      </c>
      <c r="I18" s="12" t="str">
        <f>Veri!K5</f>
        <v>Hafta 9</v>
      </c>
      <c r="J18" s="13"/>
      <c r="K18" s="13"/>
    </row>
    <row r="19" spans="1:11" s="2" customFormat="1" ht="25.05" customHeight="1" x14ac:dyDescent="0.25">
      <c r="A19" s="6">
        <v>1</v>
      </c>
      <c r="B19" s="7" t="str">
        <f>IFERROR(INDEX(Veri!B6:B25, MATCH(MAX(Veri!I6:I25), Veri!I6:I25, 0)),"veri girin")</f>
        <v>veri girin</v>
      </c>
      <c r="C19" s="8">
        <f>IFERROR(MAX(Veri!I6:I25), "0")</f>
        <v>0</v>
      </c>
      <c r="D19" s="11"/>
      <c r="E19" s="6">
        <v>1</v>
      </c>
      <c r="F19" s="7" t="str">
        <f>IFERROR(INDEX(Veri!B6:B25, MATCH(MAX(Veri!J6:J25), Veri!J6:J25, 0)),"veri girin")</f>
        <v>veri girin</v>
      </c>
      <c r="G19" s="8">
        <f>IFERROR(MAX(Veri!J6:J25), "0")</f>
        <v>0</v>
      </c>
      <c r="H19" s="11"/>
      <c r="I19" s="6">
        <v>1</v>
      </c>
      <c r="J19" s="7" t="str">
        <f>IFERROR(INDEX(Veri!B6:B25, MATCH(MAX(Veri!K6:K25), Veri!K6:K25, 0)),"veri girin")</f>
        <v>veri girin</v>
      </c>
      <c r="K19" s="8">
        <f>IFERROR(MAX(Veri!K6:K25), "0")</f>
        <v>0</v>
      </c>
    </row>
    <row r="20" spans="1:11" s="2" customFormat="1" ht="25.05" customHeight="1" x14ac:dyDescent="0.25">
      <c r="A20" s="6">
        <v>2</v>
      </c>
      <c r="B20" s="7" t="str">
        <f>IFERROR(INDEX(Veri!B6:B25, MATCH(LARGE(Veri!I6:I25, 2), Veri!I6:I25, 0)),"veri girin")</f>
        <v>veri girin</v>
      </c>
      <c r="C20" s="8" t="str">
        <f>IFERROR(LARGE(Veri!I6:I25, 2), "0")</f>
        <v>0</v>
      </c>
      <c r="D20" s="11"/>
      <c r="E20" s="6">
        <v>2</v>
      </c>
      <c r="F20" s="7" t="str">
        <f>IFERROR(INDEX(Veri!B6:B25, MATCH(LARGE(Veri!J6:J25, 2), Veri!J6:J25, 0)),"veri girin")</f>
        <v>veri girin</v>
      </c>
      <c r="G20" s="8" t="str">
        <f>IFERROR(LARGE(Veri!J6:J25, 2), "0")</f>
        <v>0</v>
      </c>
      <c r="H20" s="11"/>
      <c r="I20" s="6">
        <v>2</v>
      </c>
      <c r="J20" s="7" t="str">
        <f>IFERROR(INDEX(Veri!B6:B25, MATCH(LARGE(Veri!K6:K25, 2), Veri!K6:K25, 0)),"veri girin")</f>
        <v>veri girin</v>
      </c>
      <c r="K20" s="8" t="str">
        <f>IFERROR(LARGE(Veri!K6:K25, 2), "0")</f>
        <v>0</v>
      </c>
    </row>
    <row r="21" spans="1:11" s="2" customFormat="1" ht="25.05" customHeight="1" x14ac:dyDescent="0.25">
      <c r="A21" s="6">
        <v>3</v>
      </c>
      <c r="B21" s="7" t="str">
        <f>IFERROR(INDEX(Veri!B6:B25, MATCH(LARGE(Veri!I6:I25, 3), Veri!I6:I25, 0)),"veri girin")</f>
        <v>veri girin</v>
      </c>
      <c r="C21" s="8" t="str">
        <f>IFERROR(LARGE(Veri!I6:I25, 3), "0")</f>
        <v>0</v>
      </c>
      <c r="D21" s="11"/>
      <c r="E21" s="6">
        <v>3</v>
      </c>
      <c r="F21" s="7" t="str">
        <f>IFERROR(INDEX(Veri!B6:B25, MATCH(LARGE(Veri!J6:J25, 3), Veri!J6:J25, 0)),"veri girin")</f>
        <v>veri girin</v>
      </c>
      <c r="G21" s="8" t="str">
        <f>IFERROR(LARGE(Veri!J6:J25, 3), "0")</f>
        <v>0</v>
      </c>
      <c r="H21" s="11"/>
      <c r="I21" s="6">
        <v>3</v>
      </c>
      <c r="J21" s="7" t="str">
        <f>IFERROR(INDEX(Veri!B6:B25, MATCH(LARGE(Veri!K6:K25, 3), Veri!K6:K25, 0)),"veri girin")</f>
        <v>veri girin</v>
      </c>
      <c r="K21" s="8" t="str">
        <f>IFERROR(LARGE(Veri!K6:K25, 3), "0")</f>
        <v>0</v>
      </c>
    </row>
    <row r="22" spans="1:11" s="2" customFormat="1" ht="25.05" customHeight="1" x14ac:dyDescent="0.25">
      <c r="A22" s="6">
        <v>4</v>
      </c>
      <c r="B22" s="7" t="str">
        <f>IFERROR(INDEX(Veri!B6:B25, MATCH(LARGE(Veri!I6:I25, 4), Veri!I6:I25, 0)),"veri girin")</f>
        <v>veri girin</v>
      </c>
      <c r="C22" s="8" t="str">
        <f>IFERROR(LARGE(Veri!I6:I25, 4), "0")</f>
        <v>0</v>
      </c>
      <c r="D22" s="11"/>
      <c r="E22" s="6">
        <v>4</v>
      </c>
      <c r="F22" s="7" t="str">
        <f>IFERROR(INDEX(Veri!B6:B25, MATCH(LARGE(Veri!J6:J25, 4), Veri!J6:J25, 0)),"veri girin")</f>
        <v>veri girin</v>
      </c>
      <c r="G22" s="8" t="str">
        <f>IFERROR(LARGE(Veri!J6:J25, 4), "0")</f>
        <v>0</v>
      </c>
      <c r="H22" s="11"/>
      <c r="I22" s="6">
        <v>4</v>
      </c>
      <c r="J22" s="7" t="str">
        <f>IFERROR(INDEX(Veri!B6:B25, MATCH(LARGE(Veri!K6:K25, 4), Veri!K6:K25, 0)),"veri girin")</f>
        <v>veri girin</v>
      </c>
      <c r="K22" s="8" t="str">
        <f>IFERROR(LARGE(Veri!K6:K25, 4), "0")</f>
        <v>0</v>
      </c>
    </row>
    <row r="23" spans="1:11" s="2" customFormat="1" ht="25.05" customHeight="1" x14ac:dyDescent="0.25">
      <c r="A23" s="6">
        <v>5</v>
      </c>
      <c r="B23" s="7" t="str">
        <f>IFERROR(INDEX(Veri!B6:B25, MATCH(LARGE(Veri!I6:I25, 5), Veri!I6:I25, 0)),"veri girin")</f>
        <v>veri girin</v>
      </c>
      <c r="C23" s="8" t="str">
        <f>IFERROR(LARGE(Veri!I6:I25, 5), "0")</f>
        <v>0</v>
      </c>
      <c r="D23" s="11"/>
      <c r="E23" s="6">
        <v>5</v>
      </c>
      <c r="F23" s="7" t="str">
        <f>IFERROR(INDEX(Veri!B6:B25, MATCH(LARGE(Veri!J6:J25, 5), Veri!J6:J25, 0)),"veri girin")</f>
        <v>veri girin</v>
      </c>
      <c r="G23" s="8" t="str">
        <f>IFERROR(LARGE(Veri!J6:J25, 5), "0")</f>
        <v>0</v>
      </c>
      <c r="H23" s="11"/>
      <c r="I23" s="6">
        <v>5</v>
      </c>
      <c r="J23" s="7" t="str">
        <f>IFERROR(INDEX(Veri!B6:B25, MATCH(LARGE(Veri!K6:K25, 5), Veri!K6:K25, 0)),"veri girin")</f>
        <v>veri girin</v>
      </c>
      <c r="K23" s="8" t="str">
        <f>IFERROR(LARGE(Veri!K6:K25, 5), "0")</f>
        <v>0</v>
      </c>
    </row>
    <row r="25" spans="1:11" s="2" customFormat="1" ht="27.6" customHeight="1" x14ac:dyDescent="0.25">
      <c r="A25" s="12" t="str">
        <f>Veri!L5</f>
        <v>Hafta 10</v>
      </c>
      <c r="B25" s="13"/>
      <c r="C25" s="13"/>
      <c r="D25" s="10" t="s">
        <v>19</v>
      </c>
    </row>
    <row r="26" spans="1:11" s="2" customFormat="1" ht="25.05" customHeight="1" x14ac:dyDescent="0.25">
      <c r="A26" s="6">
        <v>1</v>
      </c>
      <c r="B26" s="7" t="str">
        <f>IFERROR(INDEX(Veri!B6:B25, MATCH(MAX(Veri!L6:L25), Veri!L6:L25, 0)),"veri girin")</f>
        <v>veri girin</v>
      </c>
      <c r="C26" s="8">
        <f>IFERROR(MAX(Veri!L6:L25), "0")</f>
        <v>0</v>
      </c>
      <c r="D26" s="11"/>
    </row>
    <row r="27" spans="1:11" s="2" customFormat="1" ht="25.05" customHeight="1" x14ac:dyDescent="0.25">
      <c r="A27" s="6">
        <v>2</v>
      </c>
      <c r="B27" s="7" t="str">
        <f>IFERROR(INDEX(Veri!B6:B25, MATCH(LARGE(Veri!L6:L25, 2), Veri!L6:L25, 0)),"veri girin")</f>
        <v>veri girin</v>
      </c>
      <c r="C27" s="8" t="str">
        <f>IFERROR(LARGE(Veri!L6:L25, 2), "0")</f>
        <v>0</v>
      </c>
      <c r="D27" s="11"/>
    </row>
    <row r="28" spans="1:11" s="2" customFormat="1" ht="25.05" customHeight="1" x14ac:dyDescent="0.25">
      <c r="A28" s="6">
        <v>3</v>
      </c>
      <c r="B28" s="7" t="str">
        <f>IFERROR(INDEX(Veri!B6:B25, MATCH(LARGE(Veri!L6:L25, 3), Veri!L6:L25, 0)),"veri girin")</f>
        <v>veri girin</v>
      </c>
      <c r="C28" s="8" t="str">
        <f>IFERROR(LARGE(Veri!L6:L25, 3), "0")</f>
        <v>0</v>
      </c>
      <c r="D28" s="11"/>
    </row>
    <row r="29" spans="1:11" s="2" customFormat="1" ht="25.05" customHeight="1" x14ac:dyDescent="0.25">
      <c r="A29" s="6">
        <v>4</v>
      </c>
      <c r="B29" s="7" t="str">
        <f>IFERROR(INDEX(Veri!B6:B25, MATCH(LARGE(Veri!L6:L25, 4), Veri!L6:L25, 0)),"veri girin")</f>
        <v>veri girin</v>
      </c>
      <c r="C29" s="8" t="str">
        <f>IFERROR(LARGE(Veri!L6:L25,4), "0")</f>
        <v>0</v>
      </c>
      <c r="D29" s="11"/>
    </row>
    <row r="30" spans="1:11" s="2" customFormat="1" ht="25.05" customHeight="1" x14ac:dyDescent="0.25">
      <c r="A30" s="6">
        <v>5</v>
      </c>
      <c r="B30" s="7" t="str">
        <f>IFERROR(INDEX(Veri!B6:B25, MATCH(LARGE(Veri!L6:L25, 5), Veri!L6:L25, 0)),"veri girin")</f>
        <v>veri girin</v>
      </c>
      <c r="C30" s="8" t="str">
        <f>IFERROR(LARGE(Veri!L6:L25, 5), "0")</f>
        <v>0</v>
      </c>
      <c r="D30" s="11"/>
    </row>
  </sheetData>
  <mergeCells count="18">
    <mergeCell ref="A25:C25"/>
    <mergeCell ref="D25:D30"/>
    <mergeCell ref="A1:K2"/>
    <mergeCell ref="A11:C11"/>
    <mergeCell ref="D11:D16"/>
    <mergeCell ref="E11:G11"/>
    <mergeCell ref="H11:H16"/>
    <mergeCell ref="I11:K11"/>
    <mergeCell ref="A18:C18"/>
    <mergeCell ref="D18:D23"/>
    <mergeCell ref="E18:G18"/>
    <mergeCell ref="H18:H23"/>
    <mergeCell ref="I18:K18"/>
    <mergeCell ref="A4:C4"/>
    <mergeCell ref="D4:D9"/>
    <mergeCell ref="E4:G4"/>
    <mergeCell ref="I4:K4"/>
    <mergeCell ref="H4:H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Veri</vt:lpstr>
      <vt:lpstr>RAPOR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</dc:creator>
  <cp:lastModifiedBy>Sistem</cp:lastModifiedBy>
  <cp:lastPrinted>2024-03-27T21:02:21Z</cp:lastPrinted>
  <dcterms:created xsi:type="dcterms:W3CDTF">2024-03-27T17:35:49Z</dcterms:created>
  <dcterms:modified xsi:type="dcterms:W3CDTF">2024-03-27T21:47:52Z</dcterms:modified>
</cp:coreProperties>
</file>