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" l="1"/>
  <c r="W54" i="2" s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<sst xmlns="http://schemas.openxmlformats.org/spreadsheetml/2006/main" count="47" uniqueCount="39">
  <si>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</si>
  <si>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</si>
  <si>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</si>
  <si>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</si>
  <si>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</si>
  <si>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</si>
  <si>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</si>
  <si>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</si>
  <si>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</si>
  <si>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</si>
  <si>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</si>
  <si>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</si>
  <si>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</si>
  <si>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</si>
  <si>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</si>
  <si>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</si>
  <si>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</si>
  <si>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F.3.1.1.1. Dünya’nın şeklinin küreye benzediğinin farkına varır.</t>
  </si>
  <si>
    <t>F.3.1.1.2. Dünya’nın şekliyle ilgili model hazırlar.</t>
  </si>
  <si>
    <t>F.3.1.1.2. Dünya’nın şekliyle ilgili model hazırlar</t>
  </si>
  <si>
    <t>F.3.1.2.1. Dünya’nın yüzeyinde karaların ve suların yer aldığını kavrar.</t>
  </si>
  <si>
    <t>F.3.1.2.2. Dünya’da etrafımızı saran bir hava katmanının bulunduğunu açıklar.</t>
  </si>
  <si>
    <t>F.3.1.2.3. Dünya yüzeyindeki kara ve suların kapladığı alanları model üzerinde karşılaştırır.</t>
  </si>
  <si>
    <t>F.3.2.1.1. Duyu organlarının önemini fark eder.</t>
  </si>
  <si>
    <t>F.3.2.1.2. Duyu organlarının temel görevlerini açıklar.</t>
  </si>
  <si>
    <t>F.3.2.1.3. Duyu organlarının sağlığını korumak için yapılması gerekenleri açıklar.</t>
  </si>
  <si>
    <t>F.3.3.1.1. Hareket eden varlıkları gözlemler ve hareket özelliklerini ifade eder.</t>
  </si>
  <si>
    <t>F.3.3.2.1. İtme ve çekmenin birer kuvvet olduğunu deneyerek keşfeder.</t>
  </si>
  <si>
    <t>F.3.3.2.2. İtme ve çekme kuvvetlerinin hareket eden ve duran cisimler üzerindeki etkilerini gözlemleyerek kuvveti tanımlar.</t>
  </si>
  <si>
    <t>F.3.3.2.3. Günlük yaşamda hareketli cisimlerin sebep olabileceği tehlikeleri tartışır.</t>
  </si>
  <si>
    <t>F.3.4.1.1. Beş duyu organını kullanarak maddeyi niteleyen temel özellikleri açıklar.</t>
  </si>
  <si>
    <t>F.3.4.1.2. Bazı maddelere dokunma, bakma, onları tatma ve koklamanın canlı vücuduna zarar verebileceğini tartışır.</t>
  </si>
  <si>
    <t>F.3.4.1.3. Bireysel olarak veya gruplar hâlinde çalışırken gerekli güvenlik tedbirlerini almada sorumluluk üstlenir.</t>
  </si>
  <si>
    <t>F.3.4.2.1. Çevresindeki maddeleri, hâllerine göre sınıflandırır.</t>
  </si>
  <si>
    <t>F.3.5.1.1. Gözlemleri sonucunda görme olayının gerçekleşebilmesi için ışığın gerekli olduğu sonucunu çıkarır.</t>
  </si>
  <si>
    <t>www.mbsunu.com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</si>
  <si>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4. Ölçeğin yapımcı bilgisini değiştirmek telif ihlalidir, lütfen buna dikkat edelim.</t>
    </r>
  </si>
  <si>
    <t>2022-2023 Eğitim Öğretim Yılı
1.Dönem 
3.Sınıf Fen Bilimleri
Kazanım Değerlendirme Ölçeği</t>
  </si>
  <si>
    <t>F.3.5.2.1. Çevresindeki ışık kaynaklarını doğal ve yapay ışık kaynakları şeklinde sınıflandırır.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</si>
</sst>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2" t="s">
        <v>16</v>
      </c>
      <c r="C1" s="103"/>
      <c r="D1" s="103"/>
      <c r="E1" s="103"/>
      <c r="F1" s="104"/>
    </row>
    <row r="2" spans="2:6" ht="30.75" customHeight="1" x14ac:dyDescent="0.3">
      <c r="B2" s="109" t="s">
        <v>10</v>
      </c>
      <c r="C2" s="110"/>
      <c r="D2" s="22" t="s">
        <v>7</v>
      </c>
      <c r="E2" s="22" t="s">
        <v>8</v>
      </c>
      <c r="F2" s="13"/>
    </row>
    <row r="3" spans="2:6" ht="30" customHeight="1" x14ac:dyDescent="0.3">
      <c r="B3" s="108" t="s">
        <v>6</v>
      </c>
      <c r="C3" s="63" t="s">
        <v>4</v>
      </c>
      <c r="D3" s="64">
        <f>HLOOKUP(VERİLER!E68,VERİLER!$C$56:$AF$57,2,0)</f>
        <v>2.5</v>
      </c>
      <c r="E3" s="64">
        <f>HLOOKUP(VERİLER!E69,VERİLER!$C$56:$AF$57,2,0)</f>
        <v>2</v>
      </c>
      <c r="F3" s="114" t="s">
        <v>37</v>
      </c>
    </row>
    <row r="4" spans="2:6" ht="30" customHeight="1" x14ac:dyDescent="0.3">
      <c r="B4" s="108"/>
      <c r="C4" s="63" t="s">
        <v>5</v>
      </c>
      <c r="D4" s="65" t="str">
        <f>HLOOKUP(VERİLER!E68,VERİLER!$C$56:$AF$58,3,0)</f>
        <v>F.3.4.1.1. Beş duyu organını kullanarak maddeyi niteleyen temel özellikleri açıklar.</v>
      </c>
      <c r="E4" s="65" t="str">
        <f>HLOOKUP(VERİLER!E69,VERİLER!$C$56:$AF$58,3,0)</f>
        <v>F.3.1.1.1. Dünya’nın şeklinin küreye benzediğinin farkına varır.</v>
      </c>
      <c r="F4" s="115"/>
    </row>
    <row r="5" spans="2:6" ht="19.95" customHeight="1" x14ac:dyDescent="0.3">
      <c r="B5" s="120"/>
      <c r="C5" s="121"/>
      <c r="D5" s="121"/>
      <c r="E5" s="122"/>
      <c r="F5" s="115"/>
    </row>
    <row r="6" spans="2:6" ht="30" customHeight="1" x14ac:dyDescent="0.3">
      <c r="B6" s="108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15"/>
    </row>
    <row r="7" spans="2:6" ht="30" customHeight="1" x14ac:dyDescent="0.3">
      <c r="B7" s="108"/>
      <c r="C7" s="63" t="s">
        <v>5</v>
      </c>
      <c r="D7" s="65" t="str">
        <f>HLOOKUP(VERİLER!K68,VERİLER!$C$56:$AF$58,3,0)</f>
        <v>F.3.1.1.2. Dünya’nın şekliyle ilgili model hazırlar</v>
      </c>
      <c r="E7" s="65" t="str">
        <f ca="1">HLOOKUP(VERİLER!K69,VERİLER!$C$56:$AF$58,3,0)</f>
        <v>F.3.2.1.3. Duyu organlarının sağlığını korumak için yapılması gerekenleri açıklar.</v>
      </c>
      <c r="F7" s="116"/>
    </row>
    <row r="8" spans="2:6" ht="19.95" customHeight="1" x14ac:dyDescent="0.3">
      <c r="B8" s="111"/>
      <c r="C8" s="112"/>
      <c r="D8" s="112"/>
      <c r="E8" s="112"/>
      <c r="F8" s="113"/>
    </row>
    <row r="9" spans="2:6" ht="30" customHeight="1" x14ac:dyDescent="0.3">
      <c r="B9" s="108" t="s">
        <v>12</v>
      </c>
      <c r="C9" s="63" t="s">
        <v>4</v>
      </c>
      <c r="D9" s="64">
        <f>IFERROR(LARGE(VERİLER!AG3:AG52,1),0)</f>
        <v>1.9523809523809523</v>
      </c>
      <c r="E9" s="64">
        <f>IFERROR(LARGE(VERİLER!AG3:AG52,2),0)</f>
        <v>1.3333333333333333</v>
      </c>
      <c r="F9" s="117" t="s">
        <v>36</v>
      </c>
    </row>
    <row r="10" spans="2:6" ht="30" customHeight="1" x14ac:dyDescent="0.3">
      <c r="B10" s="108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8"/>
    </row>
    <row r="11" spans="2:6" ht="19.95" customHeight="1" x14ac:dyDescent="0.3">
      <c r="B11" s="66"/>
      <c r="C11" s="67"/>
      <c r="D11" s="67"/>
      <c r="E11" s="67"/>
      <c r="F11" s="118"/>
    </row>
    <row r="12" spans="2:6" ht="30" customHeight="1" x14ac:dyDescent="0.3">
      <c r="B12" s="108" t="s">
        <v>13</v>
      </c>
      <c r="C12" s="63" t="s">
        <v>4</v>
      </c>
      <c r="D12" s="64">
        <f>IFERROR(SMALL(VERİLER!AG3:AG52,1),0)</f>
        <v>1.3333333333333333</v>
      </c>
      <c r="E12" s="64">
        <f>IFERROR(SMALL(VERİLER!AG3:AG52,2),0)</f>
        <v>1.9523809523809523</v>
      </c>
      <c r="F12" s="118"/>
    </row>
    <row r="13" spans="2:6" ht="30" customHeight="1" x14ac:dyDescent="0.3">
      <c r="B13" s="108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9"/>
    </row>
    <row r="14" spans="2:6" ht="19.95" customHeight="1" x14ac:dyDescent="0.3">
      <c r="B14" s="111"/>
      <c r="C14" s="112"/>
      <c r="D14" s="112"/>
      <c r="E14" s="112"/>
      <c r="F14" s="113"/>
    </row>
    <row r="15" spans="2:6" ht="30" customHeight="1" thickBot="1" x14ac:dyDescent="0.35">
      <c r="B15" s="68" t="s">
        <v>15</v>
      </c>
      <c r="C15" s="69">
        <f>+VERİLER!AG53</f>
        <v>1.6428571428571428</v>
      </c>
      <c r="D15" s="105" t="s">
        <v>35</v>
      </c>
      <c r="E15" s="106"/>
      <c r="F15" s="107"/>
    </row>
    <row r="16" spans="2:6" ht="19.2" thickTop="1" x14ac:dyDescent="0.3"/>
  </sheetData>
  <sheetProtection algorithmName="SHA-512" hashValue="E9C+a2l5CRua8hL0ki92rFSXrYWBbLIWHit2n9jwbgFb7gKmbG581lxyTjM+4oiqLXR70X9qh7PSYW8xvuXBnw==" saltValue="ew01V3wQ19pzSFSzXZC8Z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90" zoomScaleNormal="90" workbookViewId="0">
      <selection activeCell="X5" sqref="X5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1.5</v>
      </c>
      <c r="W1" s="10">
        <f t="shared" si="0"/>
        <v>2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17</v>
      </c>
      <c r="D2" s="93" t="s">
        <v>18</v>
      </c>
      <c r="E2" s="100" t="s">
        <v>19</v>
      </c>
      <c r="F2" s="100" t="s">
        <v>20</v>
      </c>
      <c r="G2" s="101" t="s">
        <v>21</v>
      </c>
      <c r="H2" s="100" t="s">
        <v>22</v>
      </c>
      <c r="I2" s="100" t="s">
        <v>23</v>
      </c>
      <c r="J2" s="100" t="s">
        <v>24</v>
      </c>
      <c r="K2" s="100" t="s">
        <v>25</v>
      </c>
      <c r="L2" s="100" t="s">
        <v>26</v>
      </c>
      <c r="M2" s="100" t="s">
        <v>27</v>
      </c>
      <c r="N2" s="100" t="s">
        <v>28</v>
      </c>
      <c r="O2" s="100" t="s">
        <v>29</v>
      </c>
      <c r="P2" s="100" t="s">
        <v>30</v>
      </c>
      <c r="Q2" s="100" t="s">
        <v>30</v>
      </c>
      <c r="R2" s="100" t="s">
        <v>30</v>
      </c>
      <c r="S2" s="100" t="s">
        <v>31</v>
      </c>
      <c r="T2" s="100" t="s">
        <v>32</v>
      </c>
      <c r="U2" s="100" t="s">
        <v>33</v>
      </c>
      <c r="V2" s="100" t="s">
        <v>34</v>
      </c>
      <c r="W2" s="99" t="s">
        <v>38</v>
      </c>
      <c r="X2" s="94"/>
      <c r="Y2" s="70"/>
      <c r="Z2" s="70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95"/>
      <c r="Y3" s="95"/>
      <c r="Z3" s="95"/>
      <c r="AA3" s="95"/>
      <c r="AB3" s="95"/>
      <c r="AC3" s="95"/>
      <c r="AD3" s="95"/>
      <c r="AE3" s="95"/>
      <c r="AF3" s="95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1.9523809523809523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96"/>
      <c r="Y4" s="96"/>
      <c r="Z4" s="96"/>
      <c r="AA4" s="96"/>
      <c r="AB4" s="96"/>
      <c r="AC4" s="96"/>
      <c r="AD4" s="96"/>
      <c r="AE4" s="96"/>
      <c r="AF4" s="96"/>
      <c r="AG4" s="88">
        <f t="shared" si="1"/>
        <v>1.9523809523809523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 t="str">
        <f t="shared" si="2"/>
        <v xml:space="preserve"> </v>
      </c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96"/>
      <c r="Y5" s="96"/>
      <c r="Z5" s="96"/>
      <c r="AA5" s="96"/>
      <c r="AB5" s="96"/>
      <c r="AC5" s="96"/>
      <c r="AD5" s="96"/>
      <c r="AE5" s="96"/>
      <c r="AF5" s="96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 t="str">
        <f t="shared" si="2"/>
        <v xml:space="preserve"> </v>
      </c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96"/>
      <c r="Y6" s="96"/>
      <c r="Z6" s="96"/>
      <c r="AA6" s="96"/>
      <c r="AB6" s="96"/>
      <c r="AC6" s="96"/>
      <c r="AD6" s="96"/>
      <c r="AE6" s="96"/>
      <c r="AF6" s="96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 t="str">
        <f t="shared" si="2"/>
        <v xml:space="preserve"> </v>
      </c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96"/>
      <c r="Y7" s="96"/>
      <c r="Z7" s="96"/>
      <c r="AA7" s="96"/>
      <c r="AB7" s="96"/>
      <c r="AC7" s="96"/>
      <c r="AD7" s="96"/>
      <c r="AE7" s="96"/>
      <c r="AF7" s="96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 t="str">
        <f t="shared" si="2"/>
        <v xml:space="preserve"> 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96"/>
      <c r="Y8" s="96"/>
      <c r="Z8" s="96"/>
      <c r="AA8" s="96"/>
      <c r="AB8" s="96"/>
      <c r="AC8" s="96"/>
      <c r="AD8" s="96"/>
      <c r="AE8" s="96"/>
      <c r="AF8" s="96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 t="str">
        <f t="shared" si="2"/>
        <v xml:space="preserve"> 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96"/>
      <c r="Y9" s="96"/>
      <c r="Z9" s="96"/>
      <c r="AA9" s="96"/>
      <c r="AB9" s="96"/>
      <c r="AC9" s="96"/>
      <c r="AD9" s="96"/>
      <c r="AE9" s="96"/>
      <c r="AF9" s="96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 t="str">
        <f t="shared" si="2"/>
        <v xml:space="preserve"> 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96"/>
      <c r="Y10" s="96"/>
      <c r="Z10" s="96"/>
      <c r="AA10" s="96"/>
      <c r="AB10" s="96"/>
      <c r="AC10" s="96"/>
      <c r="AD10" s="96"/>
      <c r="AE10" s="96"/>
      <c r="AF10" s="96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 t="str">
        <f t="shared" si="2"/>
        <v xml:space="preserve"> </v>
      </c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96"/>
      <c r="Y11" s="96"/>
      <c r="Z11" s="96"/>
      <c r="AA11" s="96"/>
      <c r="AB11" s="96"/>
      <c r="AC11" s="96"/>
      <c r="AD11" s="96"/>
      <c r="AE11" s="96"/>
      <c r="AF11" s="96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 t="str">
        <f t="shared" si="2"/>
        <v xml:space="preserve"> </v>
      </c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96"/>
      <c r="Y12" s="96"/>
      <c r="Z12" s="96"/>
      <c r="AA12" s="96"/>
      <c r="AB12" s="96"/>
      <c r="AC12" s="96"/>
      <c r="AD12" s="96"/>
      <c r="AE12" s="96"/>
      <c r="AF12" s="96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 t="str">
        <f t="shared" si="2"/>
        <v xml:space="preserve"> </v>
      </c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96"/>
      <c r="Y13" s="96"/>
      <c r="Z13" s="96"/>
      <c r="AA13" s="96"/>
      <c r="AB13" s="96"/>
      <c r="AC13" s="96"/>
      <c r="AD13" s="96"/>
      <c r="AE13" s="96"/>
      <c r="AF13" s="96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 t="str">
        <f t="shared" si="2"/>
        <v xml:space="preserve"> </v>
      </c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96"/>
      <c r="Y14" s="96"/>
      <c r="Z14" s="96"/>
      <c r="AA14" s="96"/>
      <c r="AB14" s="96"/>
      <c r="AC14" s="96"/>
      <c r="AD14" s="96"/>
      <c r="AE14" s="96"/>
      <c r="AF14" s="96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 t="str">
        <f t="shared" si="2"/>
        <v xml:space="preserve"> </v>
      </c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96"/>
      <c r="Y15" s="96"/>
      <c r="Z15" s="96"/>
      <c r="AA15" s="96"/>
      <c r="AB15" s="96"/>
      <c r="AC15" s="96"/>
      <c r="AD15" s="96"/>
      <c r="AE15" s="96"/>
      <c r="AF15" s="96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 t="str">
        <f t="shared" si="2"/>
        <v xml:space="preserve"> </v>
      </c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96"/>
      <c r="Y16" s="96"/>
      <c r="Z16" s="96"/>
      <c r="AA16" s="96"/>
      <c r="AB16" s="96"/>
      <c r="AC16" s="96"/>
      <c r="AD16" s="96"/>
      <c r="AE16" s="96"/>
      <c r="AF16" s="96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 t="str">
        <f t="shared" si="2"/>
        <v xml:space="preserve"> </v>
      </c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96"/>
      <c r="Y17" s="96"/>
      <c r="Z17" s="96"/>
      <c r="AA17" s="96"/>
      <c r="AB17" s="96"/>
      <c r="AC17" s="96"/>
      <c r="AD17" s="96"/>
      <c r="AE17" s="96"/>
      <c r="AF17" s="96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 t="str">
        <f t="shared" si="2"/>
        <v xml:space="preserve"> </v>
      </c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96"/>
      <c r="Y18" s="96"/>
      <c r="Z18" s="96"/>
      <c r="AA18" s="96"/>
      <c r="AB18" s="96"/>
      <c r="AC18" s="96"/>
      <c r="AD18" s="96"/>
      <c r="AE18" s="96"/>
      <c r="AF18" s="96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 t="str">
        <f t="shared" si="2"/>
        <v xml:space="preserve"> </v>
      </c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96"/>
      <c r="Y19" s="96"/>
      <c r="Z19" s="96"/>
      <c r="AA19" s="96"/>
      <c r="AB19" s="96"/>
      <c r="AC19" s="96"/>
      <c r="AD19" s="96"/>
      <c r="AE19" s="96"/>
      <c r="AF19" s="96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 t="str">
        <f t="shared" si="2"/>
        <v xml:space="preserve"> </v>
      </c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96"/>
      <c r="Y20" s="96"/>
      <c r="Z20" s="96"/>
      <c r="AA20" s="96"/>
      <c r="AB20" s="96"/>
      <c r="AC20" s="96"/>
      <c r="AD20" s="96"/>
      <c r="AE20" s="96"/>
      <c r="AF20" s="96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 t="str">
        <f t="shared" si="2"/>
        <v xml:space="preserve"> </v>
      </c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96"/>
      <c r="Y21" s="96"/>
      <c r="Z21" s="96"/>
      <c r="AA21" s="96"/>
      <c r="AB21" s="96"/>
      <c r="AC21" s="96"/>
      <c r="AD21" s="96"/>
      <c r="AE21" s="96"/>
      <c r="AF21" s="96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 t="str">
        <f t="shared" si="2"/>
        <v xml:space="preserve"> </v>
      </c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96"/>
      <c r="Y22" s="96"/>
      <c r="Z22" s="96"/>
      <c r="AA22" s="96"/>
      <c r="AB22" s="96"/>
      <c r="AC22" s="96"/>
      <c r="AD22" s="96"/>
      <c r="AE22" s="96"/>
      <c r="AF22" s="96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 t="str">
        <f t="shared" si="2"/>
        <v xml:space="preserve"> </v>
      </c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96"/>
      <c r="Y23" s="96"/>
      <c r="Z23" s="96"/>
      <c r="AA23" s="96"/>
      <c r="AB23" s="96"/>
      <c r="AC23" s="96"/>
      <c r="AD23" s="96"/>
      <c r="AE23" s="96"/>
      <c r="AF23" s="96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 t="str">
        <f t="shared" si="2"/>
        <v xml:space="preserve"> </v>
      </c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96"/>
      <c r="Y24" s="96"/>
      <c r="Z24" s="96"/>
      <c r="AA24" s="96"/>
      <c r="AB24" s="96"/>
      <c r="AC24" s="96"/>
      <c r="AD24" s="96"/>
      <c r="AE24" s="96"/>
      <c r="AF24" s="96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 t="str">
        <f t="shared" si="2"/>
        <v xml:space="preserve"> </v>
      </c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96"/>
      <c r="Y25" s="96"/>
      <c r="Z25" s="96"/>
      <c r="AA25" s="96"/>
      <c r="AB25" s="96"/>
      <c r="AC25" s="96"/>
      <c r="AD25" s="96"/>
      <c r="AE25" s="96"/>
      <c r="AF25" s="96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 t="str">
        <f t="shared" si="2"/>
        <v xml:space="preserve"> </v>
      </c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96"/>
      <c r="Y26" s="96"/>
      <c r="Z26" s="96"/>
      <c r="AA26" s="96"/>
      <c r="AB26" s="96"/>
      <c r="AC26" s="96"/>
      <c r="AD26" s="96"/>
      <c r="AE26" s="96"/>
      <c r="AF26" s="96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 t="str">
        <f t="shared" si="2"/>
        <v xml:space="preserve"> 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96"/>
      <c r="Y27" s="96"/>
      <c r="Z27" s="96"/>
      <c r="AA27" s="96"/>
      <c r="AB27" s="96"/>
      <c r="AC27" s="96"/>
      <c r="AD27" s="96"/>
      <c r="AE27" s="96"/>
      <c r="AF27" s="96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 t="str">
        <f t="shared" si="2"/>
        <v xml:space="preserve"> 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96"/>
      <c r="Y28" s="96"/>
      <c r="Z28" s="96"/>
      <c r="AA28" s="96"/>
      <c r="AB28" s="96"/>
      <c r="AC28" s="96"/>
      <c r="AD28" s="96"/>
      <c r="AE28" s="96"/>
      <c r="AF28" s="96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 t="str">
        <f t="shared" si="2"/>
        <v xml:space="preserve"> </v>
      </c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96"/>
      <c r="Y29" s="96"/>
      <c r="Z29" s="96"/>
      <c r="AA29" s="96"/>
      <c r="AB29" s="96"/>
      <c r="AC29" s="96"/>
      <c r="AD29" s="96"/>
      <c r="AE29" s="96"/>
      <c r="AF29" s="96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 t="str">
        <f t="shared" si="2"/>
        <v xml:space="preserve"> </v>
      </c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96"/>
      <c r="Y30" s="96"/>
      <c r="Z30" s="96"/>
      <c r="AA30" s="96"/>
      <c r="AB30" s="96"/>
      <c r="AC30" s="96"/>
      <c r="AD30" s="96"/>
      <c r="AE30" s="96"/>
      <c r="AF30" s="96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 t="str">
        <f t="shared" si="2"/>
        <v xml:space="preserve"> 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96"/>
      <c r="Y31" s="96"/>
      <c r="Z31" s="96"/>
      <c r="AA31" s="96"/>
      <c r="AB31" s="96"/>
      <c r="AC31" s="96"/>
      <c r="AD31" s="96"/>
      <c r="AE31" s="96"/>
      <c r="AF31" s="96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 t="str">
        <f t="shared" si="2"/>
        <v xml:space="preserve"> </v>
      </c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96"/>
      <c r="Y32" s="96"/>
      <c r="Z32" s="96"/>
      <c r="AA32" s="96"/>
      <c r="AB32" s="96"/>
      <c r="AC32" s="96"/>
      <c r="AD32" s="96"/>
      <c r="AE32" s="96"/>
      <c r="AF32" s="96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 t="str">
        <f t="shared" si="2"/>
        <v xml:space="preserve"> </v>
      </c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96"/>
      <c r="Y33" s="96"/>
      <c r="Z33" s="96"/>
      <c r="AA33" s="96"/>
      <c r="AB33" s="96"/>
      <c r="AC33" s="96"/>
      <c r="AD33" s="96"/>
      <c r="AE33" s="96"/>
      <c r="AF33" s="96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 t="str">
        <f t="shared" si="2"/>
        <v xml:space="preserve"> 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96"/>
      <c r="Y34" s="96"/>
      <c r="Z34" s="96"/>
      <c r="AA34" s="96"/>
      <c r="AB34" s="96"/>
      <c r="AC34" s="96"/>
      <c r="AD34" s="96"/>
      <c r="AE34" s="96"/>
      <c r="AF34" s="96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 t="str">
        <f t="shared" si="2"/>
        <v xml:space="preserve"> </v>
      </c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96"/>
      <c r="Y35" s="96"/>
      <c r="Z35" s="96"/>
      <c r="AA35" s="96"/>
      <c r="AB35" s="96"/>
      <c r="AC35" s="96"/>
      <c r="AD35" s="96"/>
      <c r="AE35" s="96"/>
      <c r="AF35" s="96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 t="str">
        <f t="shared" si="2"/>
        <v xml:space="preserve"> </v>
      </c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96"/>
      <c r="Y36" s="96"/>
      <c r="Z36" s="96"/>
      <c r="AA36" s="96"/>
      <c r="AB36" s="96"/>
      <c r="AC36" s="96"/>
      <c r="AD36" s="96"/>
      <c r="AE36" s="96"/>
      <c r="AF36" s="96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 t="str">
        <f t="shared" si="2"/>
        <v xml:space="preserve"> </v>
      </c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96"/>
      <c r="Y37" s="96"/>
      <c r="Z37" s="96"/>
      <c r="AA37" s="96"/>
      <c r="AB37" s="96"/>
      <c r="AC37" s="96"/>
      <c r="AD37" s="96"/>
      <c r="AE37" s="96"/>
      <c r="AF37" s="96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 t="str">
        <f t="shared" si="2"/>
        <v xml:space="preserve"> </v>
      </c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96"/>
      <c r="Y38" s="96"/>
      <c r="Z38" s="96"/>
      <c r="AA38" s="96"/>
      <c r="AB38" s="96"/>
      <c r="AC38" s="96"/>
      <c r="AD38" s="96"/>
      <c r="AE38" s="96"/>
      <c r="AF38" s="96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 t="str">
        <f t="shared" si="2"/>
        <v xml:space="preserve"> </v>
      </c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96"/>
      <c r="Y39" s="96"/>
      <c r="Z39" s="96"/>
      <c r="AA39" s="96"/>
      <c r="AB39" s="96"/>
      <c r="AC39" s="96"/>
      <c r="AD39" s="96"/>
      <c r="AE39" s="96"/>
      <c r="AF39" s="96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 t="str">
        <f t="shared" si="2"/>
        <v xml:space="preserve"> </v>
      </c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96"/>
      <c r="Y40" s="96"/>
      <c r="Z40" s="96"/>
      <c r="AA40" s="96"/>
      <c r="AB40" s="96"/>
      <c r="AC40" s="96"/>
      <c r="AD40" s="96"/>
      <c r="AE40" s="96"/>
      <c r="AF40" s="96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 t="str">
        <f t="shared" si="2"/>
        <v xml:space="preserve"> </v>
      </c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96"/>
      <c r="Y41" s="96"/>
      <c r="Z41" s="96"/>
      <c r="AA41" s="96"/>
      <c r="AB41" s="96"/>
      <c r="AC41" s="96"/>
      <c r="AD41" s="96"/>
      <c r="AE41" s="96"/>
      <c r="AF41" s="96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 t="str">
        <f t="shared" si="2"/>
        <v xml:space="preserve"> </v>
      </c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96"/>
      <c r="Y42" s="96"/>
      <c r="Z42" s="96"/>
      <c r="AA42" s="96"/>
      <c r="AB42" s="96"/>
      <c r="AC42" s="96"/>
      <c r="AD42" s="96"/>
      <c r="AE42" s="96"/>
      <c r="AF42" s="96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96"/>
      <c r="Y43" s="96"/>
      <c r="Z43" s="96"/>
      <c r="AA43" s="96"/>
      <c r="AB43" s="96"/>
      <c r="AC43" s="96"/>
      <c r="AD43" s="96"/>
      <c r="AE43" s="96"/>
      <c r="AF43" s="96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97"/>
      <c r="Y44" s="97"/>
      <c r="Z44" s="97"/>
      <c r="AA44" s="97"/>
      <c r="AB44" s="97"/>
      <c r="AC44" s="97"/>
      <c r="AD44" s="97"/>
      <c r="AE44" s="97"/>
      <c r="AF44" s="97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97"/>
      <c r="Y45" s="97"/>
      <c r="Z45" s="97"/>
      <c r="AA45" s="97"/>
      <c r="AB45" s="97"/>
      <c r="AC45" s="97"/>
      <c r="AD45" s="97"/>
      <c r="AE45" s="97"/>
      <c r="AF45" s="97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97"/>
      <c r="Y46" s="97"/>
      <c r="Z46" s="97"/>
      <c r="AA46" s="97"/>
      <c r="AB46" s="97"/>
      <c r="AC46" s="97"/>
      <c r="AD46" s="97"/>
      <c r="AE46" s="97"/>
      <c r="AF46" s="97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97"/>
      <c r="Y47" s="97"/>
      <c r="Z47" s="97"/>
      <c r="AA47" s="97"/>
      <c r="AB47" s="97"/>
      <c r="AC47" s="97"/>
      <c r="AD47" s="97"/>
      <c r="AE47" s="97"/>
      <c r="AF47" s="97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97"/>
      <c r="Y48" s="97"/>
      <c r="Z48" s="97"/>
      <c r="AA48" s="97"/>
      <c r="AB48" s="97"/>
      <c r="AC48" s="97"/>
      <c r="AD48" s="97"/>
      <c r="AE48" s="97"/>
      <c r="AF48" s="97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97"/>
      <c r="Y49" s="97"/>
      <c r="Z49" s="97"/>
      <c r="AA49" s="97"/>
      <c r="AB49" s="97"/>
      <c r="AC49" s="97"/>
      <c r="AD49" s="97"/>
      <c r="AE49" s="97"/>
      <c r="AF49" s="97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97"/>
      <c r="Y50" s="97"/>
      <c r="Z50" s="97"/>
      <c r="AA50" s="97"/>
      <c r="AB50" s="97"/>
      <c r="AC50" s="97"/>
      <c r="AD50" s="97"/>
      <c r="AE50" s="97"/>
      <c r="AF50" s="97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97"/>
      <c r="Y51" s="97"/>
      <c r="Z51" s="97"/>
      <c r="AA51" s="97"/>
      <c r="AB51" s="97"/>
      <c r="AC51" s="97"/>
      <c r="AD51" s="97"/>
      <c r="AE51" s="97"/>
      <c r="AF51" s="97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98"/>
      <c r="Y52" s="98"/>
      <c r="Z52" s="98"/>
      <c r="AA52" s="98"/>
      <c r="AB52" s="98"/>
      <c r="AC52" s="98"/>
      <c r="AD52" s="98"/>
      <c r="AE52" s="98"/>
      <c r="AF52" s="98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W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>
        <f t="shared" si="5"/>
        <v>2.5</v>
      </c>
      <c r="S53" s="72">
        <f t="shared" si="5"/>
        <v>1.5</v>
      </c>
      <c r="T53" s="72">
        <f t="shared" si="5"/>
        <v>2</v>
      </c>
      <c r="U53" s="72">
        <f t="shared" si="5"/>
        <v>1</v>
      </c>
      <c r="V53" s="72">
        <f t="shared" si="5"/>
        <v>1.5</v>
      </c>
      <c r="W53" s="72">
        <f t="shared" si="5"/>
        <v>2</v>
      </c>
      <c r="X53" s="72"/>
      <c r="Y53" s="72"/>
      <c r="Z53" s="72"/>
      <c r="AA53" s="72"/>
      <c r="AB53" s="72"/>
      <c r="AC53" s="72"/>
      <c r="AD53" s="72"/>
      <c r="AE53" s="72"/>
      <c r="AF53" s="72"/>
      <c r="AG53" s="123">
        <f>IFERROR(AVERAGE(AG3:AG52),0)</f>
        <v>1.6428571428571428</v>
      </c>
      <c r="AH53" s="125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W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 t="str">
        <f t="shared" si="6"/>
        <v>ÖĞRETİLDİ</v>
      </c>
      <c r="S54" s="74" t="str">
        <f t="shared" si="6"/>
        <v>ÖĞRETİLEMEDİ</v>
      </c>
      <c r="T54" s="74" t="str">
        <f t="shared" si="6"/>
        <v>ÖĞRETİLDİ</v>
      </c>
      <c r="U54" s="74" t="str">
        <f t="shared" si="6"/>
        <v>ÖĞRETİLEMEDİ</v>
      </c>
      <c r="V54" s="74" t="str">
        <f t="shared" si="6"/>
        <v>ÖĞRETİLEMEDİ</v>
      </c>
      <c r="W54" s="74" t="str">
        <f t="shared" si="6"/>
        <v>ÖĞRETİLDİ</v>
      </c>
      <c r="X54" s="74"/>
      <c r="Y54" s="74"/>
      <c r="Z54" s="74"/>
      <c r="AA54" s="74"/>
      <c r="AB54" s="74"/>
      <c r="AC54" s="74"/>
      <c r="AD54" s="74"/>
      <c r="AE54" s="74"/>
      <c r="AF54" s="74"/>
      <c r="AG54" s="124"/>
      <c r="AH54" s="12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1.5</v>
      </c>
      <c r="W57" s="28">
        <f t="shared" si="7"/>
        <v>2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F.3.1.1.1. Dünya’nın şeklinin küreye benzediğinin farkına varır.</v>
      </c>
      <c r="D58" s="34" t="str">
        <f t="shared" ref="D58:AF58" si="8">D2</f>
        <v>F.3.1.1.2. Dünya’nın şekliyle ilgili model hazırlar.</v>
      </c>
      <c r="E58" s="34" t="str">
        <f t="shared" si="8"/>
        <v>F.3.1.1.2. Dünya’nın şekliyle ilgili model hazırlar</v>
      </c>
      <c r="F58" s="34" t="str">
        <f t="shared" si="8"/>
        <v>F.3.1.2.1. Dünya’nın yüzeyinde karaların ve suların yer aldığını kavrar.</v>
      </c>
      <c r="G58" s="34" t="str">
        <f t="shared" si="8"/>
        <v>F.3.1.2.2. Dünya’da etrafımızı saran bir hava katmanının bulunduğunu açıklar.</v>
      </c>
      <c r="H58" s="34" t="str">
        <f t="shared" si="8"/>
        <v>F.3.1.2.3. Dünya yüzeyindeki kara ve suların kapladığı alanları model üzerinde karşılaştırır.</v>
      </c>
      <c r="I58" s="34" t="str">
        <f t="shared" si="8"/>
        <v>F.3.2.1.1. Duyu organlarının önemini fark eder.</v>
      </c>
      <c r="J58" s="34" t="str">
        <f t="shared" si="8"/>
        <v>F.3.2.1.2. Duyu organlarının temel görevlerini açıklar.</v>
      </c>
      <c r="K58" s="34" t="str">
        <f t="shared" si="8"/>
        <v>F.3.2.1.3. Duyu organlarının sağlığını korumak için yapılması gerekenleri açıklar.</v>
      </c>
      <c r="L58" s="34" t="str">
        <f t="shared" si="8"/>
        <v>F.3.3.1.1. Hareket eden varlıkları gözlemler ve hareket özelliklerini ifade eder.</v>
      </c>
      <c r="M58" s="34" t="str">
        <f t="shared" si="8"/>
        <v>F.3.3.2.1. İtme ve çekmenin birer kuvvet olduğunu deneyerek keşfeder.</v>
      </c>
      <c r="N58" s="34" t="str">
        <f t="shared" si="8"/>
        <v>F.3.3.2.2. İtme ve çekme kuvvetlerinin hareket eden ve duran cisimler üzerindeki etkilerini gözlemleyerek kuvveti tanımlar.</v>
      </c>
      <c r="O58" s="34" t="str">
        <f t="shared" si="8"/>
        <v>F.3.3.2.3. Günlük yaşamda hareketli cisimlerin sebep olabileceği tehlikeleri tartışır.</v>
      </c>
      <c r="P58" s="34" t="str">
        <f t="shared" si="8"/>
        <v>F.3.4.1.1. Beş duyu organını kullanarak maddeyi niteleyen temel özellikleri açıklar.</v>
      </c>
      <c r="Q58" s="34" t="str">
        <f t="shared" si="8"/>
        <v>F.3.4.1.1. Beş duyu organını kullanarak maddeyi niteleyen temel özellikleri açıklar.</v>
      </c>
      <c r="R58" s="34" t="str">
        <f t="shared" si="8"/>
        <v>F.3.4.1.1. Beş duyu organını kullanarak maddeyi niteleyen temel özellikleri açıklar.</v>
      </c>
      <c r="S58" s="34" t="str">
        <f t="shared" si="8"/>
        <v>F.3.4.1.2. Bazı maddelere dokunma, bakma, onları tatma ve koklamanın canlı vücuduna zarar verebileceğini tartışır.</v>
      </c>
      <c r="T58" s="34" t="str">
        <f t="shared" si="8"/>
        <v>F.3.4.1.3. Bireysel olarak veya gruplar hâlinde çalışırken gerekli güvenlik tedbirlerini almada sorumluluk üstlenir.</v>
      </c>
      <c r="U58" s="34" t="str">
        <f t="shared" si="8"/>
        <v>F.3.4.2.1. Çevresindeki maddeleri, hâllerine göre sınıflandırır.</v>
      </c>
      <c r="V58" s="34" t="str">
        <f t="shared" si="8"/>
        <v>F.3.5.1.1. Gözlemleri sonucunda görme olayının gerçekleşebilmesi için ışığın gerekli olduğu sonucunu çıkarır.</v>
      </c>
      <c r="W58" s="34" t="str">
        <f t="shared" si="8"/>
        <v>F.3.5.2.1. Çevresindeki ışık kaynaklarını doğal ve yapay ışık kaynakları şeklinde sınıflandırır.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1.9523809523809523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1.9523809523809523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 t="e">
        <f ca="1">HLOOKUP(C68,OFFSET(C53,0,G68,4,30-G68),4,0)</f>
        <v>#N/A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1.9523809523809523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1.3333333333333333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1.9523809523809523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H/TEDUVI5zauIoJ4p+R0r4Pr0vLPiuHZAVrSd1hwpS12PebG3Fkq1HZe0QOnEascX5bNpZq8+KA7E9xFBdPGwQ==" saltValue="wsNuz2pd+gu7so3NmkQFb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2023-01-05T17:26:25Z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